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<sst xmlns="http://schemas.openxmlformats.org/spreadsheetml/2006/main" count="24" uniqueCount="18">
  <si>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</si>
  <si>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</si>
  <si>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</si>
  <si>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</si>
  <si>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</si>
  <si>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</si>
  <si>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</si>
  <si>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</si>
  <si>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</si>
  <si>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</si>
  <si>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</si>
  <si>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</si>
  <si>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</si>
  <si>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</si>
  <si>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</si>
  <si>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</si>
  <si>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</si>
  <si>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мае 2023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</si>
</sst>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0" xfId="7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P6" sqref="P6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5" customFormat="1" ht="18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5" customFormat="1" ht="32.25" customHeight="1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5" customFormat="1" ht="19.5" thickBot="1">
      <c r="A4" s="4"/>
      <c r="B4" s="4"/>
      <c r="C4" s="46"/>
      <c r="D4" s="46"/>
      <c r="E4" s="46"/>
      <c r="F4" s="46"/>
      <c r="G4" s="46"/>
      <c r="H4" s="46"/>
      <c r="I4" s="46"/>
      <c r="J4" s="4"/>
      <c r="K4" s="4"/>
      <c r="L4" s="4"/>
    </row>
    <row r="5" spans="1:12" s="5" customFormat="1" ht="36" customHeight="1">
      <c r="A5" s="55" t="s">
        <v>0</v>
      </c>
      <c r="B5" s="37" t="s">
        <v>5</v>
      </c>
      <c r="C5" s="42" t="s">
        <v>6</v>
      </c>
      <c r="D5" s="44" t="s">
        <v>16</v>
      </c>
      <c r="E5" s="50" t="s">
        <v>15</v>
      </c>
      <c r="F5" s="50"/>
      <c r="G5" s="50"/>
      <c r="H5" s="51"/>
      <c r="I5" s="47" t="s">
        <v>7</v>
      </c>
      <c r="J5" s="48"/>
      <c r="K5" s="48"/>
      <c r="L5" s="49"/>
    </row>
    <row r="6" spans="1:12" s="5" customFormat="1" ht="36" customHeight="1" thickBot="1">
      <c r="A6" s="56"/>
      <c r="B6" s="38"/>
      <c r="C6" s="43"/>
      <c r="D6" s="45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39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2337155</v>
      </c>
      <c r="E8" s="28">
        <f t="shared" si="0"/>
        <v>1495050</v>
      </c>
      <c r="F8" s="29">
        <f t="shared" si="0"/>
        <v>467527</v>
      </c>
      <c r="G8" s="29">
        <f t="shared" si="0"/>
        <v>374542</v>
      </c>
      <c r="H8" s="30">
        <f t="shared" si="0"/>
        <v>36</v>
      </c>
      <c r="I8" s="18">
        <f t="shared" si="0"/>
        <v>2.48</v>
      </c>
      <c r="J8" s="19">
        <f t="shared" si="0"/>
        <v>0.6910000000000001</v>
      </c>
      <c r="K8" s="19">
        <f t="shared" si="0"/>
        <v>0.366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2337155</v>
      </c>
      <c r="E9" s="32">
        <v>1495050</v>
      </c>
      <c r="F9" s="33">
        <v>467527</v>
      </c>
      <c r="G9" s="33">
        <v>374542</v>
      </c>
      <c r="H9" s="34">
        <v>36</v>
      </c>
      <c r="I9" s="21">
        <f>0.003+0.357+1.838+0.282</f>
        <v>2.48</v>
      </c>
      <c r="J9" s="22">
        <f>0.463+0.228</f>
        <v>0.6910000000000001</v>
      </c>
      <c r="K9" s="22">
        <f>0.208+0.158</f>
        <v>0.366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1120817</v>
      </c>
      <c r="E10" s="28">
        <f t="shared" si="1"/>
        <v>0</v>
      </c>
      <c r="F10" s="29">
        <f t="shared" si="1"/>
        <v>0</v>
      </c>
      <c r="G10" s="29">
        <f t="shared" si="1"/>
        <v>1067741</v>
      </c>
      <c r="H10" s="30">
        <f t="shared" si="1"/>
        <v>53076</v>
      </c>
      <c r="I10" s="18">
        <f t="shared" si="1"/>
        <v>0</v>
      </c>
      <c r="J10" s="19">
        <f t="shared" si="1"/>
        <v>0</v>
      </c>
      <c r="K10" s="19">
        <f t="shared" si="1"/>
        <v>1.468</v>
      </c>
      <c r="L10" s="20">
        <f t="shared" si="1"/>
        <v>0.07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1120817</v>
      </c>
      <c r="E11" s="32">
        <v>0</v>
      </c>
      <c r="F11" s="33">
        <v>0</v>
      </c>
      <c r="G11" s="33">
        <v>1067741</v>
      </c>
      <c r="H11" s="34">
        <v>53076</v>
      </c>
      <c r="I11" s="21">
        <v>0</v>
      </c>
      <c r="J11" s="22">
        <v>0</v>
      </c>
      <c r="K11" s="22">
        <f>0.693+0.775</f>
        <v>1.468</v>
      </c>
      <c r="L11" s="23">
        <v>0.07</v>
      </c>
    </row>
    <row r="12" spans="1:12" s="6" customFormat="1" ht="25.5" customHeight="1" thickBot="1">
      <c r="A12" s="52" t="s">
        <v>12</v>
      </c>
      <c r="B12" s="53"/>
      <c r="C12" s="14"/>
      <c r="D12" s="35">
        <f>D8+D10</f>
        <v>3457972</v>
      </c>
      <c r="E12" s="36">
        <f>E10+E8</f>
        <v>1495050</v>
      </c>
      <c r="F12" s="36">
        <f aca="true" t="shared" si="2" ref="F12:L12">F8+F10</f>
        <v>467527</v>
      </c>
      <c r="G12" s="36">
        <f t="shared" si="2"/>
        <v>1442283</v>
      </c>
      <c r="H12" s="36">
        <f t="shared" si="2"/>
        <v>53112</v>
      </c>
      <c r="I12" s="24">
        <f t="shared" si="2"/>
        <v>2.48</v>
      </c>
      <c r="J12" s="25">
        <f t="shared" si="2"/>
        <v>0.6910000000000001</v>
      </c>
      <c r="K12" s="25">
        <f t="shared" si="2"/>
        <v>1.834</v>
      </c>
      <c r="L12" s="26">
        <f t="shared" si="2"/>
        <v>0.07</v>
      </c>
    </row>
  </sheetData>
  <sheetProtection/>
  <mergeCells count="12">
    <mergeCell ref="A12:B12"/>
    <mergeCell ref="A2:L2"/>
    <mergeCell ref="A3:L3"/>
    <mergeCell ref="C4:I4"/>
    <mergeCell ref="A5:A6"/>
    <mergeCell ref="B5:B6"/>
    <mergeCell ref="A7:L7"/>
    <mergeCell ref="C5:C6"/>
    <mergeCell ref="D5:D6"/>
    <mergeCell ref="A1:L1"/>
    <mergeCell ref="I5:L5"/>
    <mergeCell ref="E5:H5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2024-04-02T07:44:00Z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